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pro\Documents\SECTOR PUBLICO\PEOPLE CONTAC\PROCESO 2019\"/>
    </mc:Choice>
  </mc:AlternateContent>
  <bookViews>
    <workbookView xWindow="0" yWindow="0" windowWidth="19200" windowHeight="5600" activeTab="1"/>
  </bookViews>
  <sheets>
    <sheet name="SINIESTRALIDAD" sheetId="4" r:id="rId1"/>
    <sheet name="DETALLADO " sheetId="5" r:id="rId2"/>
    <sheet name="Hoja1" sheetId="6" r:id="rId3"/>
  </sheets>
  <definedNames>
    <definedName name="_xlnm.Print_Area" localSheetId="0">SINIESTRALIDAD!$A$1:$G$22</definedName>
    <definedName name="OLE_LINK1" localSheetId="1">'DETALLADO '!$L$3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5" l="1"/>
  <c r="H15" i="5"/>
  <c r="J15" i="5" s="1"/>
  <c r="J14" i="5"/>
  <c r="J13" i="5"/>
  <c r="J12" i="5"/>
  <c r="J8" i="5" l="1"/>
  <c r="J7" i="5"/>
  <c r="J6" i="5"/>
  <c r="J9" i="5"/>
  <c r="J4" i="5"/>
  <c r="J10" i="5"/>
  <c r="J11" i="5"/>
  <c r="E19" i="4" l="1"/>
  <c r="D19" i="4"/>
  <c r="F18" i="4"/>
  <c r="E12" i="4"/>
  <c r="D12" i="4"/>
  <c r="F11" i="4"/>
  <c r="F10" i="4"/>
  <c r="F9" i="4"/>
  <c r="F8" i="4"/>
  <c r="F12" i="4" l="1"/>
  <c r="F19" i="4"/>
</calcChain>
</file>

<file path=xl/sharedStrings.xml><?xml version="1.0" encoding="utf-8"?>
<sst xmlns="http://schemas.openxmlformats.org/spreadsheetml/2006/main" count="120" uniqueCount="76">
  <si>
    <t>SINIESTROS POR ASEGURADO POR FECHA DE OCURRENCIA</t>
  </si>
  <si>
    <t xml:space="preserve">PAGOS </t>
  </si>
  <si>
    <t xml:space="preserve">RESERVA </t>
  </si>
  <si>
    <t>VALOR TOTAL</t>
  </si>
  <si>
    <t xml:space="preserve">TOTAL </t>
  </si>
  <si>
    <t>RAMO</t>
  </si>
  <si>
    <t>FECHA</t>
  </si>
  <si>
    <t>DIRECTORES Y ADMINISTRADORES</t>
  </si>
  <si>
    <t>RCE</t>
  </si>
  <si>
    <t xml:space="preserve"> Desde: 01/01/2016 Hasta: 10/12/2019</t>
  </si>
  <si>
    <t xml:space="preserve">NA </t>
  </si>
  <si>
    <t xml:space="preserve">PROCESO </t>
  </si>
  <si>
    <t xml:space="preserve">FECHA </t>
  </si>
  <si>
    <t xml:space="preserve">PROCESO DE RESPONSABILIDAD CIVIL EXTRACONTRACTUAL DAÑOS A 3 VEHICULOS AFECTADOS </t>
  </si>
  <si>
    <t>COMPAÑÍA SBS SEGUROS</t>
  </si>
  <si>
    <t>EMPRESA PEOPLE CONTACT</t>
  </si>
  <si>
    <r>
      <rPr>
        <b/>
        <u/>
        <sz val="12"/>
        <color theme="1"/>
        <rFont val="Arial"/>
        <family val="2"/>
      </rPr>
      <t>PROCESO DISCIPLINARIO</t>
    </r>
    <r>
      <rPr>
        <b/>
        <sz val="12"/>
        <color theme="1"/>
        <rFont val="Arial"/>
        <family val="2"/>
      </rPr>
      <t xml:space="preserve">  2016-253360 EDUARDO PINEDA -MAGDALENA ECHEVERRY-PABLO FELIPE ARANGO - JUAN CARLOS QUINTERO -NATALIA SALAZAR-GUILLERMO PINEDA - JUAN MAURICIO OSPINA -MARTHA LUCIA HINCAPIE </t>
    </r>
  </si>
  <si>
    <r>
      <rPr>
        <b/>
        <u/>
        <sz val="12"/>
        <color theme="1"/>
        <rFont val="Arial"/>
        <family val="2"/>
      </rPr>
      <t>PROCESO DE RESPONSABILIDAD FISCAL</t>
    </r>
    <r>
      <rPr>
        <b/>
        <sz val="12"/>
        <color theme="1"/>
        <rFont val="Arial"/>
        <family val="2"/>
      </rPr>
      <t xml:space="preserve"> 005-402-1000211 ANDRES VILLEGAS MESA - JOSE MANUEL CARDONA - JENNIFER BUITRAGO</t>
    </r>
    <r>
      <rPr>
        <b/>
        <u/>
        <sz val="12"/>
        <color theme="1"/>
        <rFont val="Arial"/>
        <family val="2"/>
      </rPr>
      <t xml:space="preserve"> PROCESO DISCIPLINARIO</t>
    </r>
    <r>
      <rPr>
        <b/>
        <sz val="12"/>
        <color theme="1"/>
        <rFont val="Arial"/>
        <family val="2"/>
      </rPr>
      <t xml:space="preserve">  2016-573-877923 MARCELO NEIRA</t>
    </r>
  </si>
  <si>
    <t xml:space="preserve">COMPAÑÍA SURA </t>
  </si>
  <si>
    <t xml:space="preserve"># PROCESO </t>
  </si>
  <si>
    <t xml:space="preserve">RESPONSABILIDAD FISCAL </t>
  </si>
  <si>
    <t>JOSE MANUEL CARDONA MARTINEZ</t>
  </si>
  <si>
    <t xml:space="preserve">PRESUNTO RESPONSABLE </t>
  </si>
  <si>
    <t xml:space="preserve">DESCRIPCION DEL EVENTO </t>
  </si>
  <si>
    <t>ANDRES VILLEGAS MEZA</t>
  </si>
  <si>
    <t>JOSE MANUEL CARDONA MARTINEZ - ANDRES VILLEGAS MEZA</t>
  </si>
  <si>
    <t>2710/2016</t>
  </si>
  <si>
    <r>
      <rPr>
        <b/>
        <u/>
        <sz val="12"/>
        <color theme="1"/>
        <rFont val="Arial"/>
        <family val="2"/>
      </rPr>
      <t>PROCESOS DE RESPONSABILIDAD FISCAL</t>
    </r>
    <r>
      <rPr>
        <b/>
        <sz val="12"/>
        <color theme="1"/>
        <rFont val="Arial"/>
        <family val="2"/>
      </rPr>
      <t xml:space="preserve"> </t>
    </r>
    <r>
      <rPr>
        <b/>
        <sz val="12"/>
        <color rgb="FFFF0000"/>
        <rFont val="Arial"/>
        <family val="2"/>
      </rPr>
      <t>16090119-16090118</t>
    </r>
    <r>
      <rPr>
        <b/>
        <sz val="12"/>
        <color theme="1"/>
        <rFont val="Arial"/>
        <family val="2"/>
      </rPr>
      <t xml:space="preserve"> -</t>
    </r>
    <r>
      <rPr>
        <b/>
        <sz val="12"/>
        <color rgb="FFFF0000"/>
        <rFont val="Arial"/>
        <family val="2"/>
      </rPr>
      <t>16090113</t>
    </r>
    <r>
      <rPr>
        <b/>
        <sz val="12"/>
        <color theme="1"/>
        <rFont val="Arial"/>
        <family val="2"/>
      </rPr>
      <t xml:space="preserve"> -</t>
    </r>
    <r>
      <rPr>
        <b/>
        <sz val="12"/>
        <color rgb="FFFF0000"/>
        <rFont val="Arial"/>
        <family val="2"/>
      </rPr>
      <t>16090112</t>
    </r>
    <r>
      <rPr>
        <b/>
        <sz val="12"/>
        <color theme="1"/>
        <rFont val="Arial"/>
        <family val="2"/>
      </rPr>
      <t>-</t>
    </r>
    <r>
      <rPr>
        <b/>
        <sz val="12"/>
        <color rgb="FFFF0000"/>
        <rFont val="Arial"/>
        <family val="2"/>
      </rPr>
      <t>16090111</t>
    </r>
    <r>
      <rPr>
        <b/>
        <sz val="12"/>
        <color theme="1"/>
        <rFont val="Arial"/>
        <family val="2"/>
      </rPr>
      <t xml:space="preserve"> JOSE MANUEL CARDONA MARTINEZ /</t>
    </r>
    <r>
      <rPr>
        <b/>
        <sz val="12"/>
        <color rgb="FFFF0000"/>
        <rFont val="Arial"/>
        <family val="2"/>
      </rPr>
      <t>16090118</t>
    </r>
    <r>
      <rPr>
        <b/>
        <sz val="12"/>
        <color theme="1"/>
        <rFont val="Arial"/>
        <family val="2"/>
      </rPr>
      <t xml:space="preserve"> </t>
    </r>
    <r>
      <rPr>
        <b/>
        <sz val="12"/>
        <color rgb="FFFF0000"/>
        <rFont val="Arial"/>
        <family val="2"/>
      </rPr>
      <t>-16090117</t>
    </r>
    <r>
      <rPr>
        <b/>
        <sz val="12"/>
        <color theme="1"/>
        <rFont val="Arial"/>
        <family val="2"/>
      </rPr>
      <t>-</t>
    </r>
    <r>
      <rPr>
        <b/>
        <sz val="12"/>
        <color rgb="FFFF0000"/>
        <rFont val="Arial"/>
        <family val="2"/>
      </rPr>
      <t>16090116</t>
    </r>
    <r>
      <rPr>
        <b/>
        <sz val="12"/>
        <color theme="1"/>
        <rFont val="Arial"/>
        <family val="2"/>
      </rPr>
      <t xml:space="preserve"> ANDRES VILLEGAS MEZA/ </t>
    </r>
    <r>
      <rPr>
        <b/>
        <sz val="12"/>
        <color rgb="FFFF0000"/>
        <rFont val="Arial"/>
        <family val="2"/>
      </rPr>
      <t>16090116</t>
    </r>
    <r>
      <rPr>
        <b/>
        <sz val="12"/>
        <color theme="1"/>
        <rFont val="Arial"/>
        <family val="2"/>
      </rPr>
      <t xml:space="preserve"> JOSE MANUEL CARDONA MARTINEZ /</t>
    </r>
    <r>
      <rPr>
        <b/>
        <sz val="12"/>
        <color rgb="FFFF0000"/>
        <rFont val="Arial"/>
        <family val="2"/>
      </rPr>
      <t>16090114 -16090115</t>
    </r>
    <r>
      <rPr>
        <b/>
        <sz val="12"/>
        <color theme="1"/>
        <rFont val="Arial"/>
        <family val="2"/>
      </rPr>
      <t xml:space="preserve"> ANDRES VILLEGAS MESA.</t>
    </r>
  </si>
  <si>
    <t>JOSE MANUEL CARDONA MARTINEZ ANDRES VILLEGAS MEZA JENNIFER BUITRAGO</t>
  </si>
  <si>
    <t xml:space="preserve">PROCESO DISCIPLINARIO </t>
  </si>
  <si>
    <t xml:space="preserve"> MARCELO NEIRA</t>
  </si>
  <si>
    <t xml:space="preserve"> 2016-573-877923</t>
  </si>
  <si>
    <t xml:space="preserve">PRESUNTAS IRREGULARIDADES CONTRACTUALES PRESUPUESTALES Y ADMINISTRATIVAS </t>
  </si>
  <si>
    <t xml:space="preserve"> 2016-253360</t>
  </si>
  <si>
    <t xml:space="preserve">EDUARDO PINEDA -MAGDALENA ECHEVERRY-PABLO FELIPE ARANGO - JUAN CARLOS QUINTERO -NATALIA SALAZAR-GUILLERMO PINEDA - JUAN MAURICIO OSPINA -MARTHA LUCIA HINCAPIE </t>
  </si>
  <si>
    <t xml:space="preserve">TOTALES </t>
  </si>
  <si>
    <t>ESTADO DEL PROCESO -ACTUACIONES</t>
  </si>
  <si>
    <t xml:space="preserve"> ADECUACIONES Y MEJORAS DE SEDE ADMINISTRATIVA</t>
  </si>
  <si>
    <t>CUANTIA</t>
  </si>
  <si>
    <r>
      <t>-</t>
    </r>
    <r>
      <rPr>
        <sz val="7"/>
        <color theme="1"/>
        <rFont val="Times New Roman"/>
        <family val="1"/>
      </rPr>
      <t xml:space="preserve">      </t>
    </r>
    <r>
      <rPr>
        <sz val="8"/>
        <color theme="1"/>
        <rFont val="Arial"/>
        <family val="2"/>
      </rPr>
      <t xml:space="preserve">El 01 de enero de 2017 se solicitó de manera formal a la Contraloría General del Municipio de Manizales para que se oficiara a PEOPLE CONTACTS S.A.S, con el fin de que allegaran información relevante al proceso, relacionada con los contratos objeto del hallazgo.   </t>
    </r>
  </si>
  <si>
    <r>
      <t>-</t>
    </r>
    <r>
      <rPr>
        <sz val="7"/>
        <color theme="1"/>
        <rFont val="Times New Roman"/>
        <family val="1"/>
      </rPr>
      <t xml:space="preserve">      </t>
    </r>
    <r>
      <rPr>
        <sz val="8"/>
        <color theme="1"/>
        <rFont val="Arial"/>
        <family val="2"/>
      </rPr>
      <t xml:space="preserve">El 07 de julio de 2017 se solicitó rendir la declaración mediante testimonio  de las personas que participaron en la elaboración de los informes, y visita especial de la sede. </t>
    </r>
  </si>
  <si>
    <r>
      <t>-</t>
    </r>
    <r>
      <rPr>
        <sz val="7"/>
        <color theme="1"/>
        <rFont val="Times New Roman"/>
        <family val="1"/>
      </rPr>
      <t xml:space="preserve">      </t>
    </r>
    <r>
      <rPr>
        <sz val="8"/>
        <color theme="1"/>
        <rFont val="Arial"/>
        <family val="2"/>
      </rPr>
      <t xml:space="preserve"> Mediante auto del 14 de agosto de 2017 la Contraloría ordenó la práctica de prueba testimonial solicitada.</t>
    </r>
  </si>
  <si>
    <r>
      <t>-</t>
    </r>
    <r>
      <rPr>
        <sz val="7"/>
        <color theme="1"/>
        <rFont val="Times New Roman"/>
        <family val="1"/>
      </rPr>
      <t xml:space="preserve">      </t>
    </r>
    <r>
      <rPr>
        <sz val="8"/>
        <color theme="1"/>
        <rFont val="Arial"/>
        <family val="2"/>
      </rPr>
      <t xml:space="preserve"> El 01 de septiembre de 2017, se llevó a cabo visita especial con personal de Contraloría y PEOPLE CONTACT S.A.S, con participación presencial en calidad de apoderado. </t>
    </r>
  </si>
  <si>
    <r>
      <t>-</t>
    </r>
    <r>
      <rPr>
        <sz val="7"/>
        <color theme="1"/>
        <rFont val="Times New Roman"/>
        <family val="1"/>
      </rPr>
      <t xml:space="preserve">      </t>
    </r>
    <r>
      <rPr>
        <sz val="8"/>
        <color theme="1"/>
        <rFont val="Arial"/>
        <family val="2"/>
      </rPr>
      <t>Se desarrolló cuestionario para audiencias de testimonios.</t>
    </r>
  </si>
  <si>
    <r>
      <t>-</t>
    </r>
    <r>
      <rPr>
        <sz val="7"/>
        <color theme="1"/>
        <rFont val="Times New Roman"/>
        <family val="1"/>
      </rPr>
      <t xml:space="preserve">      </t>
    </r>
    <r>
      <rPr>
        <sz val="8"/>
        <color theme="1"/>
        <rFont val="Arial"/>
        <family val="2"/>
      </rPr>
      <t xml:space="preserve">Durante los días 07, 08 de septiembre y 05 y 06 de octubre de 2017, se llevó a cabo pruebas testimoniales del personal que participó en la auditoría. </t>
    </r>
  </si>
  <si>
    <r>
      <t>-</t>
    </r>
    <r>
      <rPr>
        <sz val="7"/>
        <color theme="1"/>
        <rFont val="Times New Roman"/>
        <family val="1"/>
      </rPr>
      <t xml:space="preserve">      </t>
    </r>
    <r>
      <rPr>
        <sz val="8"/>
        <color theme="1"/>
        <rFont val="Arial"/>
        <family val="2"/>
      </rPr>
      <t xml:space="preserve">Se preparó la versión libre del Dr. </t>
    </r>
    <r>
      <rPr>
        <b/>
        <sz val="8"/>
        <color theme="1"/>
        <rFont val="Arial"/>
        <family val="2"/>
      </rPr>
      <t xml:space="preserve">JOSÉ MANUEL CARDONA MARTINEZ, </t>
    </r>
    <r>
      <rPr>
        <sz val="8"/>
        <color theme="1"/>
        <rFont val="Arial"/>
        <family val="2"/>
      </rPr>
      <t>la cual se presentó en forma escrita el día 28 de septiembre de 2018.</t>
    </r>
  </si>
  <si>
    <r>
      <t>-</t>
    </r>
    <r>
      <rPr>
        <sz val="7"/>
        <color theme="1"/>
        <rFont val="Times New Roman"/>
        <family val="1"/>
      </rPr>
      <t xml:space="preserve">      </t>
    </r>
    <r>
      <rPr>
        <sz val="8"/>
        <color theme="1"/>
        <rFont val="Arial"/>
        <family val="2"/>
      </rPr>
      <t>El día 11 de octubre de 2018, se solicitó prueba testimonial con el fin de demostrar el alcance de los convenios, la forma en que se ejecutaron, el origen de los recursos, la destinación que se les dio, la cantidad de personas beneficiarias de los convenios, recursos de los que beneficiaba la entidad, costos de aulas y demás.</t>
    </r>
  </si>
  <si>
    <r>
      <t>-</t>
    </r>
    <r>
      <rPr>
        <sz val="7"/>
        <color theme="1"/>
        <rFont val="Times New Roman"/>
        <family val="1"/>
      </rPr>
      <t xml:space="preserve">      </t>
    </r>
    <r>
      <rPr>
        <sz val="8"/>
        <color theme="1"/>
        <rFont val="Arial"/>
        <family val="2"/>
      </rPr>
      <t>El día 19 de octubre de 2018, se solicitó prueba documental con el fin de demostrar el alcance de los convenios, la forma en que se ejecutaron, el origen de los recursos, la destinación que se les dio, la cantidad de personas beneficiarias de los convenios, recursos de los que beneficiaba la entidad, costos de aulas y demás.</t>
    </r>
  </si>
  <si>
    <r>
      <t>-</t>
    </r>
    <r>
      <rPr>
        <sz val="7"/>
        <color theme="1"/>
        <rFont val="Times New Roman"/>
        <family val="1"/>
      </rPr>
      <t xml:space="preserve">      </t>
    </r>
    <r>
      <rPr>
        <sz val="8"/>
        <color theme="1"/>
        <rFont val="Arial"/>
        <family val="2"/>
      </rPr>
      <t>El 6 de diciembre de 2018, se solicitó prueba testimonial, con el fin de demostrar el alcance de los convenios, la forma en que se ejecutaron, el origen de los recursos, la destinación que se les dio, la cantidad de personas beneficiarias de los convenios, recursos de los que beneficiaba la entidad, costos de aulas y demás.</t>
    </r>
  </si>
  <si>
    <r>
      <t>-</t>
    </r>
    <r>
      <rPr>
        <sz val="7"/>
        <color theme="1"/>
        <rFont val="Times New Roman"/>
        <family val="1"/>
      </rPr>
      <t xml:space="preserve">      </t>
    </r>
    <r>
      <rPr>
        <sz val="8"/>
        <color theme="1"/>
        <rFont val="Arial"/>
        <family val="2"/>
      </rPr>
      <t>El día 18 de enero de 2019, se asistió a las diligencias de testimonios.</t>
    </r>
  </si>
  <si>
    <r>
      <t>-</t>
    </r>
    <r>
      <rPr>
        <sz val="7"/>
        <color theme="1"/>
        <rFont val="Times New Roman"/>
        <family val="1"/>
      </rPr>
      <t xml:space="preserve">      </t>
    </r>
    <r>
      <rPr>
        <sz val="8"/>
        <color theme="1"/>
        <rFont val="Arial"/>
        <family val="2"/>
      </rPr>
      <t>El día 21 de enero de 2019, se solicitó oficiar a PEOPLE CONTACT S.A.S., al DEPARTAMENTO ADMINISTRATIVO NACIONAL DE ESTADISTICA y al DEPARTAMENTO NACIONAL DE PLANEACION.</t>
    </r>
  </si>
  <si>
    <r>
      <t>-</t>
    </r>
    <r>
      <rPr>
        <sz val="7"/>
        <color theme="1"/>
        <rFont val="Times New Roman"/>
        <family val="1"/>
      </rPr>
      <t xml:space="preserve">      </t>
    </r>
    <r>
      <rPr>
        <sz val="8"/>
        <color theme="1"/>
        <rFont val="Arial"/>
        <family val="2"/>
      </rPr>
      <t>El día 11 de abril de 2019, se solicitó la NULIDAD de todo lo actuado.</t>
    </r>
  </si>
  <si>
    <r>
      <t>-</t>
    </r>
    <r>
      <rPr>
        <sz val="7"/>
        <color theme="1"/>
        <rFont val="Times New Roman"/>
        <family val="1"/>
      </rPr>
      <t xml:space="preserve">      </t>
    </r>
    <r>
      <rPr>
        <sz val="8"/>
        <color theme="1"/>
        <rFont val="Arial"/>
        <family val="2"/>
      </rPr>
      <t>El día 13 de mayo de 2019, interpuse Recurso de Apelación contra el Auto que negó la solicitud de Nulidad.</t>
    </r>
  </si>
  <si>
    <r>
      <t>-</t>
    </r>
    <r>
      <rPr>
        <sz val="7"/>
        <color theme="1"/>
        <rFont val="Times New Roman"/>
        <family val="1"/>
      </rPr>
      <t xml:space="preserve">      </t>
    </r>
    <r>
      <rPr>
        <sz val="8"/>
        <color theme="1"/>
        <rFont val="Arial"/>
        <family val="2"/>
      </rPr>
      <t>El día 27 de septiembre de 2019, se solicitó oficiar a la UNIVERSIDAD NACIONAL  DE  COLOMBIA,  para que  rindiera  concepto  del  significado  del WACC y  la estructura del mismo para la constitución de un Call o Contact Center en Colombia.</t>
    </r>
  </si>
  <si>
    <r>
      <t>-</t>
    </r>
    <r>
      <rPr>
        <sz val="7"/>
        <color theme="1"/>
        <rFont val="Times New Roman"/>
        <family val="1"/>
      </rPr>
      <t xml:space="preserve">        </t>
    </r>
    <r>
      <rPr>
        <sz val="8"/>
        <color theme="1"/>
        <rFont val="Arial"/>
        <family val="2"/>
      </rPr>
      <t xml:space="preserve">Se solicitó directamente a la Contraloría para que oficiaran a la Universidad Nacional para que se pronunciara sobre la información antes requerida.  </t>
    </r>
  </si>
  <si>
    <t xml:space="preserve"> </t>
  </si>
  <si>
    <t xml:space="preserve">INFORME DE LAS GESTIONES REALIZADAS COMO DEFENSOR DEL Dr. JOSÉ MANUEL CARDONA MARTINEZ:                                                                                                           - El día 27 de octubre de 2016 recibí poder conferido por el Dr. JOSE MANUEL CARDONA MARTINEZ. -El mismo día 27 de octubre de 2016, presenté los poderes ante la Contraloría General del Municipio de Manizales, siendo notificado del auto de apertura de Responsabilidad Fiscal No. 011 del 01  de  septiembre de  2016    -El día 02 de noviembre de 2016, solicite copia íntegra del expediente, las cuales fueron entregadas el 03 de noviembre de la misma anualidad. -      Desde la fecha antes indicada se iniciaron estudios y análisis de todo el expediente.-      El día 29 de noviembre de 2016 se solicitó información documental a la entidad  PEOPLE CONTACT S.A.S como soporte y medio probatorio que servirá para la defensa.-      El 05 de diciembre de 2016 la entidad dio respuesta a la solicitud de información y allego soportes, los cuales se analizaron como medio probatorio para la defensa. </t>
  </si>
  <si>
    <t xml:space="preserve">-día 27 de octubre de 2016, presenté los poderes ante la Contraloría General del Municipio de Manizales, siendo notificado del auto de apertura de Responsabilidad Fiscal No. 011 del 01  de  septiembre de  2016. - El 01 de enero de 2017 se solicitó de manera formal a la Contraloría General del Municipio de Manizales para que se oficiara a PEOPLE CONTACTS S.A.S, con el fin de que allegaran información relevante al proceso, relacionada con los contratos objeto del hallazgo.   - El 07 de julio de 2017 se solicitó rendir la declaración mediante testimonio  de las personas que participaron en la elaboración de los informes, y visita especial de la sede. -  Mediante auto del 14 de agosto de 2017 la Contraloría ordenó la práctica de prueba testimonial solicitada. El 01 de septiembre de 2017, se llevó a cabo visita especial con personal de Contraloría y PEOPLE CONTACT S.A.S, con participación presencial en calidad de apoderado. - Se desarrolló cuestionario para audiencias de testimonios. - Durante los días 07, 08 de septiembre y 05 y 06 de octubre de 2017, se llevó a cabo pruebas testimoniales del personal que participó en la auditoría. - Se preparó la versión libre del Dr. JOSÉ MANUEL CARDONA MARTINEZ, la cual se presentó en forma escrita el día 28 de septiembre de 2018. - El día 11 de octubre de 2018, se solicitó prueba testimonial con el fin de demostrar el alcance de los convenios, la forma en que se ejecutaron, el origen de los recursos, la destinación que se les dio, la cantidad de personas beneficiarias de los convenios, recursos de los que beneficiaba la entidad, costos de aulas y demás. - El día 19 de octubre de 2018, se solicitó prueba documental con el fin de demostrar el alcance de los convenios, la forma en que se ejecutaron, el origen de los recursos, la destinación que se les dio, la cantidad de personas beneficiarias de los convenios, recursos de los que beneficiaba la entidad, costos de aulas y demás. - El 6 de diciembre de 2018, se solicitó prueba testimonial, con el fin de demostrar el alcance de los convenios, la forma en que se ejecutaron, el origen de los recursos, la destinación que se les dio, la cantidad de personas beneficiarias de los convenios, recursos de los que beneficiaba la entidad, costos de aulas y demás. - El día 18 de enero de 2019, se asistió a las diligencias de testimonios. - El día 21 de enero de 2019, se solicitó oficiar a PEOPLE CONTACT S.A.S., al DEPARTAMENTO ADMINISTRATIVO NACIONAL DE ESTADISTICA y al DEPARTAMENTO NACIONAL DE PLANEACION. - El día 11 de abril de 2019, se solicitó la NULIDAD de todo lo actuado. - El día 13 de mayo de 2019, interpuse Recurso de Apelación contra el Auto que negó la solicitud de Nulidad. - El día 27 de septiembre de 2019, se solicitó oficiar a la UNIVERSIDAD NACIONAL  DE  COLOMBIA,  para que  rindiera  concepto  del  significado  del WACC y  la estructura del mismo para la constitución de un Call o Contact Center en Colombia. - Se solicitó directamente a la Contraloría para que oficiaran a la Universidad Nacional para que se pronunciara sobre la información antes requerida.  </t>
  </si>
  <si>
    <t xml:space="preserve">CONTRATACION CON SOBREDIMENSIONAMIENTO EN PUESTO DE TRABAJO </t>
  </si>
  <si>
    <t xml:space="preserve">- El 20 de diciembre de 2016 presenté poder ante la Contraloría General del Municipio de Manizales, solicitando reconocimiento de personería jurídica. - El 02 de enero de 2017 solicité al Departamento Nacional de Estadísticas para que certifique implicaciones y efectos en generación de empleo y otras variables que servirán de soporte en el marco probatorio. - El 30 de enero de 2017 se solicitó a la Contraloría General del Municipio de Manizales para que oficie a  PEOPLE CONTACT S.A.S con el fin de que aporte material documental probatorio relacionado con actas de Asamblea. - El día 17 de febrero de 2017, Se solicitó prueba para obtener declaración de las personas que realizaron el informe soporte de la investigación, tendiente a esclarecer las diferentes variables. - El día 31 de marzo de 2017, se solicitaron copias del expediente. - El día 7 de julio de 2017, solicito prueba testimonial, con el fin de demostrar que desde la auditoria misma hay fallas que llevaron a conclusiones erróneas. - El 07 de septiembre de 2017 participé en la declaración del DR. JOSE DANIEL SANCHEZ. - El día El 03 de agosto de 2017 se llevó a cabo la declaración del DR. ALVARO HERNAN OSORIO ZULUAGA. - Se preparó la Versión Libre del Dr. JOSÉ MANUEL CARDONA, la cual se presentó en forma escrita el día 20 de septiembre de 2018. - El día El 19 de julio de 2019 se asistió a la declaración del DR. GILDARDO ARLEN CANO LOPEZ. - El día 2 de agosto de 2019, se solicitó nueva prueba testimonial con el fin de demostrar condiciones y variables que se tuvieron en cuenta para la planeación para adquirir bienes en arrendamiento. -  El día El 23 de agosto de 2019 se asistió a la declaración del DR. SEBASTIAN ARISTIZABAL ARANGO. - El día 27 de septiembre de 2019, solicite se oficiara a la UNIVERSIDAD NACIONAL  DE  COLOMBIA,  para que  rindiera  concepto  del  significado  del WACC y  la estructura del mismo para la constitución de un Call o Contact Center en Colombia. - Solicité a la Contraloría para que directamente requirieran a la Universidad Nacional a fin de conseguir la información antes requerida. 
</t>
  </si>
  <si>
    <t xml:space="preserve">INEFICIENTE GESTION DE COBRO A GLOBALCORPSERVICESS.A POR VALOR DE </t>
  </si>
  <si>
    <t>CONTRATACION SIN CUMPLIMIENTO DE REQUISITOS DE LEY POR FALTA DE EXIGENCIA EN EL PAGO DE ESTAMPILLA.</t>
  </si>
  <si>
    <r>
      <t>-</t>
    </r>
    <r>
      <rPr>
        <sz val="7"/>
        <color theme="1"/>
        <rFont val="Times New Roman"/>
        <family val="1"/>
      </rPr>
      <t xml:space="preserve">      </t>
    </r>
    <r>
      <rPr>
        <sz val="8"/>
        <color theme="1"/>
        <rFont val="Arial"/>
        <family val="2"/>
      </rPr>
      <t>El 24 de octubre de 2016 presenté poder ante la Contraloría General del Municipio de Manizales, solicitando reconocimiento de personería jurídica. - Desde la fecha anterior se vienen realizando análisis y estudios de expediente. - El 19 de enero de 2017 se solicitó a la CONTRALORIA GENERAL DEL MUNICIPIO DE MANIZALES para que oficiara a PEOPLE CONTACT S.A.S para que allegara los diferentes requerimientos y respuestas emitidas por parte de la Secretaría de Hacienda de la Alcaldía de Manizales, referente a las estampillas. - El día 7 de julio de 2017, solicite la práctica de la prueba testimonial, con el fin de obtener la declaración de las personas que realizaron el Informe Soporte de la Investigación. - El día 3 de agosto de 2018, asistí a la declaración juramentada de la Dra. MAGNOLIA GAVIRIA CAMARGO. - Se preparó la versión libre del Dr. ANDRES VILLEGAS MEZA, la cual fue presentada en forma escrita el día 31 de agosto de 2018.- El día 5 de junio de 2019, presenté Derecho de Petición de Información ante PEOPLE CONTACT S.A.S.  a fin de obtener pruebas. - Se aportaron pruebas documentales en agosto de 2019 conforme información suministrada por la sociedad  PEOPLE CONTACT S.A.S. - Resultado de las diferentes actuaciones el despacho vinculó al Banco AV VILLAS y al Secretario de Hacienda.</t>
    </r>
  </si>
  <si>
    <t xml:space="preserve">FALTANTE DE INVENTARIOS A 31 DE DICIEMBRE DE 2015 </t>
  </si>
  <si>
    <t>- El 24 de octubre de 2016 presenté poder ante la CONTRALORÍA GENERAL DEL MUNICIPIO DE MANIZALES, solicitando reconocimiento de personería jurídica. - El día 27 de octubre de 2016, solicite copia íntegra del expediente, las cuales fueron entregadas desde la fecha citada, momento desde el cual se iniciaron estudios y análisis respectivo. - El 17 de febrero de 2017, se solicita a la Contraloría se oficie a PEOPLE CONTACT S.A.S para que allegue copia de todas las actas de asamblea en las que se haya realizado reformas de estatutos, y planes de mejora, e igualmente se solicita a la Contraloría para que aporte al proceso copia íntegra del informe de visita realizado por este el ente de control en fecha 08 de julio de 2013. - El día 7 de julio de 2017, solicite la práctica de la prueba testimonial, con el fin de obtener la declaración de las personas que realizaron el Informe Soporte de la Investigación. - Se preparó la versión libre del Dr. ANDRES VILLEGAS MEZA, la cual fue presentada en forma escrita el día 11 de octubre de 2017. - El día 2 de agosto solicite copias del expediente con el fin de analizar y definir la pertinencia de nuevas pruebas que hagan parte del proceso.</t>
  </si>
  <si>
    <r>
      <t>-</t>
    </r>
    <r>
      <rPr>
        <sz val="7"/>
        <color theme="1"/>
        <rFont val="Times New Roman"/>
        <family val="1"/>
      </rPr>
      <t xml:space="preserve">      </t>
    </r>
    <r>
      <rPr>
        <sz val="8"/>
        <color theme="1"/>
        <rFont val="Arial"/>
        <family val="2"/>
      </rPr>
      <t xml:space="preserve">mismo día 27 de octubre de 2016, presenté los poderes ante la Contraloría General del Municipio de Manizales, siendo notificado del auto de apertura de esponsabilidad Fiscal No. 011 del 01  de  septiembre de  2016. - El día 02 de noviembre de 2016, solicite copia íntegra del expediente, las cuales fueron entregadas el 03 de noviembre de la misma anualidad. - Desde la fecha antes indicada se iniciaron estudios y análisis de todo el expediente. - El día 29 de noviembre de 2016 se solicitó información a la entidad PEOPLE CONTACT S.A.S como soporte y medio probatorio que servirá para la defensa. - El 05 de diciembre de 2016 la entidad dio respuesta a la solicitud de información y allego soportes, los cuales se analizaron para que hicieran parte del proceso. - El 01 de enero de 2017 se solicitó de manera formal a la Contraloría General del Municipio de Manizales para que se oficiara a PEOPLE CONTACTS S.A.S, con el fin de que allegaran información relevante al proceso, relacionada con los contratos objeto del hallazgo.   - Se ofició al Departamento Nacional de Planeación para que certificara sobre condiciones de impacto de los Call Center, como medio de defensa que servirá en el proceso, recibiendo respuesta de dicha entidad el 08 de febrero de 2017. - El 17 de febrero de 2017, se solicita a la Contraloría se oficie a PEOPLE CONTACT S.A.S para que allegue copia de todas las actas de asamblea en las que se haya realizado  reformas de estatutos, planes de mejoramiento, e igualmente se solicita a la Contraloría para que aporte al proceso copia íntegra del informe de visita realizado por este el ente de control en fecha 08 de julio de 2013. - El 07 de julio de 2017 se solicitó prueba testimonial para obtener la declaración de las personas que realizaron el informe soporte de la investigación, tendiente a esclarecer las diferentes variables. - Se prepararon las versiones libre de los Drs. </t>
    </r>
    <r>
      <rPr>
        <b/>
        <sz val="8"/>
        <color theme="1"/>
        <rFont val="Arial"/>
        <family val="2"/>
      </rPr>
      <t xml:space="preserve">ANDRES VILLEGAS MESA y JOSÉ MANUEL CARDONA MARTINEZ, </t>
    </r>
    <r>
      <rPr>
        <sz val="8"/>
        <color theme="1"/>
        <rFont val="Arial"/>
        <family val="2"/>
      </rPr>
      <t xml:space="preserve">las cuales se presentaron en forma escrita el día 2 de noviembre de 2018. </t>
    </r>
    <r>
      <rPr>
        <b/>
        <sz val="8"/>
        <color theme="1"/>
        <rFont val="Arial"/>
        <family val="2"/>
      </rPr>
      <t xml:space="preserve">- </t>
    </r>
    <r>
      <rPr>
        <sz val="8"/>
        <color theme="1"/>
        <rFont val="Arial"/>
        <family val="2"/>
      </rPr>
      <t xml:space="preserve">El día 2 de agosto de 2019, solicite la práctica de la prueba testimonial, con el fin de obtener la declaración de las personas que realizaron el Informe Soporte de la Investigación. - El día 27 de septiembre de 2019, con el fin de aclarar las condiciones y efectos del WACC en el momento de construir empresa de Cal Contac Center y los efectos del mismo sobre la estructura que se oficiara a la UNIVERSIDAD DE NACIONAL. </t>
    </r>
    <r>
      <rPr>
        <b/>
        <sz val="8"/>
        <color theme="1"/>
        <rFont val="Arial"/>
        <family val="2"/>
      </rPr>
      <t xml:space="preserve">- </t>
    </r>
    <r>
      <rPr>
        <sz val="8"/>
        <color theme="1"/>
        <rFont val="Arial"/>
        <family val="2"/>
      </rPr>
      <t xml:space="preserve">El día 23 agosto de 2019, se asistió a la declaración juramentada del Dr. SEBASTIAN ARISTIZABAL ARANGO. - Se logró que la misma Contraloría requiriera a la Universidad Nacional a fin de que alleguen la información requerida.  </t>
    </r>
  </si>
  <si>
    <t xml:space="preserve">PRESUNTA INCIDENCIA DISCIPLINARIA Y FISCAL PAGO DE INTERESES MORATORIOS Y SANCIONES POR EXTEMPORANEIDAD EN LA DECLARACION DE INDUSTRIA Y COMERCIO POR </t>
  </si>
  <si>
    <t xml:space="preserve">GESTION DEFICIENTE,PERDIDA DE RECURSOS PUBLICOS Y CAUSAL DE DISOLUCION Y LIQUIDACION DE LA SOCIEDAD  </t>
  </si>
  <si>
    <r>
      <t>-</t>
    </r>
    <r>
      <rPr>
        <sz val="7"/>
        <color theme="1"/>
        <rFont val="Times New Roman"/>
        <family val="1"/>
      </rPr>
      <t xml:space="preserve">      </t>
    </r>
    <r>
      <rPr>
        <sz val="8"/>
        <color theme="1"/>
        <rFont val="Arial"/>
        <family val="2"/>
      </rPr>
      <t xml:space="preserve">El 24 de octubre de 2016 presenté poder ante la </t>
    </r>
    <r>
      <rPr>
        <b/>
        <sz val="8"/>
        <color theme="1"/>
        <rFont val="Arial"/>
        <family val="2"/>
      </rPr>
      <t>CONTRALORÍA GENERAL DEL MUNICIPIO DE MANIZALES</t>
    </r>
    <r>
      <rPr>
        <sz val="8"/>
        <color theme="1"/>
        <rFont val="Arial"/>
        <family val="2"/>
      </rPr>
      <t xml:space="preserve">, solicitando reconocimiento de personería jurídica. - El día 7 de julio de 2017, solicite la práctica de la prueba testimonial, con el fin de obtener la declaración de las personas que realizaron el Informe Soporte de la Investigación. - Se preparó la versión libre del Dr. </t>
    </r>
    <r>
      <rPr>
        <b/>
        <sz val="8"/>
        <color theme="1"/>
        <rFont val="Arial"/>
        <family val="2"/>
      </rPr>
      <t xml:space="preserve">ANDRES VILLEGAS MEZA, </t>
    </r>
    <r>
      <rPr>
        <sz val="8"/>
        <color theme="1"/>
        <rFont val="Arial"/>
        <family val="2"/>
      </rPr>
      <t xml:space="preserve">la cual fue presentada en forma escrita el día 29 de junio de 2018. - El día 26 de julio de 2019, se asistió a la declaración juramentada del Dr. </t>
    </r>
    <r>
      <rPr>
        <b/>
        <sz val="8"/>
        <color theme="1"/>
        <rFont val="Arial"/>
        <family val="2"/>
      </rPr>
      <t>ALVARO HERNÁN OSORIO ZULUAGA.</t>
    </r>
  </si>
  <si>
    <r>
      <t>-</t>
    </r>
    <r>
      <rPr>
        <sz val="7"/>
        <color theme="1"/>
        <rFont val="Times New Roman"/>
        <family val="1"/>
      </rPr>
      <t xml:space="preserve">      </t>
    </r>
    <r>
      <rPr>
        <sz val="8"/>
        <color theme="1"/>
        <rFont val="Arial"/>
        <family val="2"/>
      </rPr>
      <t xml:space="preserve">El 20 de diciembre de 2016 presenté poder ante la Contraloría General del Municipio de Manizales, solicitando reconocimiento de personería jurídica. - El 30 de enero de 2017 solicité a la Contraloría General del Municipio de Manizales se oficiara a  PEOPLE CONTACT S.A.S para que aporten al proceso certificación sobre liquidación del contrato, acciones emprendidas por la entidad y otros como parte probatoria. - El 07 de julio de 2017,  se solicitó como prueba testimonial la declaración del personal que participó en la auditoría por parte de la Contraloría General del Municipio de Manizales. - Se prepararon las versiones libre de los Drs. </t>
    </r>
    <r>
      <rPr>
        <b/>
        <sz val="8"/>
        <color theme="1"/>
        <rFont val="Arial"/>
        <family val="2"/>
      </rPr>
      <t xml:space="preserve">ANDRES VILLEGAS MESA y JOSÉ MANUEL CARDONA MARTINEZ, </t>
    </r>
    <r>
      <rPr>
        <sz val="8"/>
        <color theme="1"/>
        <rFont val="Arial"/>
        <family val="2"/>
      </rPr>
      <t>las cuales se presentaron en forma escrita el día 5 de abril de 2019. - El día 20 de noviembre de 2019, mediante Auto Nro. 018-19, la Contraloría General del Municipio de Manizales, Fallo sin Responsabilidad Fiscal. - El día 22 de noviembre de 2019, me notifique personalmente del Fallo Sin Responsabilidad Fiscal No. 018-19 - El día 25 de noviembre de 2019, renuncié a la presentación de Recursos y a los términos de ejecutoria. -</t>
    </r>
    <r>
      <rPr>
        <sz val="8"/>
        <color rgb="FFFF0000"/>
        <rFont val="Arial"/>
        <family val="2"/>
      </rPr>
      <t xml:space="preserve"> El día 18 de diciembre de 2019, mediante Resolución Nro. 355 se resuelve Grado de Consulta, doce se confirma en su totalidad el Fallo sin Responsabilidad Fiscal.</t>
    </r>
  </si>
  <si>
    <t xml:space="preserve">OTORGAMINETO DE DESCUENTOS A DIGITEX INTERNACIONAL  SIN EXPRESA AUTORIZACION LEGAL DE LA JUNTA DIRECTIVA </t>
  </si>
  <si>
    <t>NO COBRO DE SANCION PENAL AL CLIENTE DIGITEX</t>
  </si>
  <si>
    <r>
      <t>-</t>
    </r>
    <r>
      <rPr>
        <sz val="7"/>
        <color theme="1"/>
        <rFont val="Times New Roman"/>
        <family val="1"/>
      </rPr>
      <t xml:space="preserve">      </t>
    </r>
    <r>
      <rPr>
        <sz val="8"/>
        <color theme="1"/>
        <rFont val="Arial"/>
        <family val="2"/>
      </rPr>
      <t xml:space="preserve">El 20 de diciembre de 2016 presenté poder ante la Contraloría General del Municipio de Manizales, solicitando reconocimiento de personería jurídica. - El 02 de enero de 2017 solicité al Departamento Nacional de Estadísticas para que certifique implicaciones y efectos en generación de empleo y otras variables que servirán de soporte en el marco probatorio. - El 30 de enero de 2017 se solicitó a la Contraloría General del Municipio de Manizales para que oficie a  PEOPLE CONTACT S.A.S con el fin de que aporte material documental probatorio. - El día 31 de marzo de 2017, se solicitaron copias del expediente. - El día 7 de julio de 2017, solicitó prueba para obtener declaración de las personas que realizaron el informe soporte de la investigación, tendiente a esclarecer las diferentes variables. - Se preparó la versión libre del Dr. </t>
    </r>
    <r>
      <rPr>
        <b/>
        <sz val="8"/>
        <color theme="1"/>
        <rFont val="Arial"/>
        <family val="2"/>
      </rPr>
      <t xml:space="preserve">JOSÉ MANUEL CARDONA MARTINEZ, </t>
    </r>
    <r>
      <rPr>
        <sz val="8"/>
        <color theme="1"/>
        <rFont val="Arial"/>
        <family val="2"/>
      </rPr>
      <t>la cual se presentó en forma escrita el día 5 de abril de 2019. - El día 2 de agosto de 2019, se solicitó copias del expediente.</t>
    </r>
  </si>
  <si>
    <t xml:space="preserve">PRESUNTA ADMINISTRACIÓN DESLEAL Y DEFICIENTE GESTIÓN EN EL CONTRATO DE ARRENDAMIENTO </t>
  </si>
  <si>
    <r>
      <t>-</t>
    </r>
    <r>
      <rPr>
        <sz val="7"/>
        <color theme="1"/>
        <rFont val="Times New Roman"/>
        <family val="1"/>
      </rPr>
      <t xml:space="preserve">      </t>
    </r>
    <r>
      <rPr>
        <sz val="8"/>
        <color theme="1"/>
        <rFont val="Arial"/>
        <family val="2"/>
      </rPr>
      <t xml:space="preserve">El día 23 de julio de 2018, presenté poderes conferidos por los  Drs. JOSE MANUEL CARDONA MARTINEZ y ANDRES VILLEGAS MEZA, solicite copia del expediente y que no se llevara a cabo ningún tipo de diligencia, hasta tanto no tener oportunidad de revisar el proceso. - El día 3 de septiembre de 2018, solicite el aplazamiento de las versiones libre de los Drs. JOSE MANUEL CARDONA MARTINEZ y ANDRES VILLEGAS MEZA, las cuales habían sido fijadas para el 7 de septiembre de 2018. - Se prepararon las versiones libres, las cuales se presentaron en forma escrita el día 26 de octubre de 2018. - El día 1 de noviembre de 2018, solicite oficiar a PEOPLE CONTACT S.A.S., para que aporte al proceso copia de todas las actas de asamblea en las que se haya reformado estatutos de la compañía, y copia de visita e informe de Contraloría General del Municipio de Manizales, con los que demostraré que mis mandantes se sujetaron en todo momento a las directrices, políticas y procedimientos corporativos. - El día 9 de noviembre de 2018, presenté poder conferido por la Dra. JENNIFER BURITRAGO VARGAS. - Se solicitaron pruebas documentales sobre condiciones contractuales, de ejecución y supervisión. </t>
    </r>
  </si>
  <si>
    <t>Fallo sin Responsabilidad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</si>
</sst>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_(&quot;$&quot;\ * #,##0_);_(&quot;$&quot;\ * \(#,##0\);_(&quot;$&quot;\ * &quot;-&quot;??_);_(@_)"/>
    <numFmt numFmtId="166" formatCode="&quot;$&quot;#,##0"/>
    <numFmt numFmtId="173" formatCode="_-[$$-2C0A]\ * #,##0_-;\-[$$-2C0A]\ * #,##0_-;_-[$$-2C0A]\ * &quot;-&quot;??_-;_-@_-"/>
  </numFmts>
  <fonts count="15"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b/>
      <sz val="12"/>
      <name val="Arial"/>
      <family val="2"/>
    </font>
    <font>
      <b/>
      <u/>
      <sz val="12"/>
      <color theme="1"/>
      <name val="Arial"/>
      <family val="2"/>
    </font>
    <font>
      <b/>
      <sz val="16"/>
      <color theme="0"/>
      <name val="Arial"/>
      <family val="2"/>
    </font>
    <font>
      <b/>
      <sz val="16"/>
      <color theme="1"/>
      <name val="Arial"/>
      <family val="2"/>
    </font>
    <font>
      <b/>
      <sz val="10"/>
      <color theme="0"/>
      <name val="Arial"/>
      <family val="2"/>
    </font>
    <font>
      <b/>
      <sz val="8"/>
      <color theme="1"/>
      <name val="Arial"/>
      <family val="2"/>
    </font>
    <font>
      <b/>
      <sz val="12"/>
      <color rgb="FFFF0000"/>
      <name val="Arial"/>
      <family val="2"/>
    </font>
    <font>
      <b/>
      <sz val="10"/>
      <name val="Arial"/>
      <family val="2"/>
    </font>
    <font>
      <sz val="7"/>
      <color theme="1"/>
      <name val="Times New Roman"/>
      <family val="1"/>
    </font>
    <font>
      <sz val="8"/>
      <color theme="1"/>
      <name val="Arial"/>
      <family val="2"/>
    </font>
    <font>
      <sz val="8"/>
      <color rgb="FFFF0000"/>
      <name val="Arial"/>
      <family val="2"/>
    </font>
  </fonts>
  <fills count="3">
    <fill>
      <patternFill patternType="none"/>
    </fill>
    <fill>
      <patternFill patternType="gray125"/>
    </fill>
    <fill>
      <patternFill patternType="solid">
        <fgColor rgb="FF0070C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81">
    <xf numFmtId="0" fontId="0" fillId="0" borderId="0" xfId="0"/>
    <xf numFmtId="0" fontId="3" fillId="0" borderId="0" xfId="0" applyFont="1"/>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165" fontId="2" fillId="0" borderId="1" xfId="1" applyNumberFormat="1" applyFont="1" applyBorder="1" applyAlignment="1">
      <alignment horizontal="center" vertical="center"/>
    </xf>
    <xf numFmtId="165" fontId="2" fillId="0" borderId="6" xfId="1" applyNumberFormat="1" applyFont="1" applyBorder="1" applyAlignment="1">
      <alignment horizontal="center" vertical="center"/>
    </xf>
    <xf numFmtId="0" fontId="2" fillId="0" borderId="17" xfId="0" applyFont="1" applyBorder="1" applyAlignment="1">
      <alignment horizontal="center" vertical="center"/>
    </xf>
    <xf numFmtId="165" fontId="2" fillId="0" borderId="7" xfId="1" applyNumberFormat="1" applyFont="1" applyBorder="1" applyAlignment="1">
      <alignment horizontal="center" vertical="center"/>
    </xf>
    <xf numFmtId="165" fontId="2" fillId="0" borderId="8" xfId="1" applyNumberFormat="1" applyFont="1" applyBorder="1" applyAlignment="1">
      <alignment horizontal="center" vertical="center"/>
    </xf>
    <xf numFmtId="0" fontId="4" fillId="0" borderId="5" xfId="0" applyFont="1" applyBorder="1" applyAlignment="1">
      <alignment horizontal="center"/>
    </xf>
    <xf numFmtId="0" fontId="4" fillId="0" borderId="16" xfId="0" applyFont="1" applyBorder="1" applyAlignment="1">
      <alignment horizontal="center"/>
    </xf>
    <xf numFmtId="165" fontId="4" fillId="0" borderId="1" xfId="1" applyNumberFormat="1" applyFont="1" applyBorder="1" applyAlignment="1">
      <alignment horizontal="center"/>
    </xf>
    <xf numFmtId="165" fontId="4" fillId="0" borderId="6" xfId="1" applyNumberFormat="1" applyFont="1" applyBorder="1" applyAlignment="1">
      <alignment horizontal="center"/>
    </xf>
    <xf numFmtId="0" fontId="4" fillId="0" borderId="16" xfId="0" applyFont="1" applyBorder="1" applyAlignment="1">
      <alignment horizont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4" fillId="0" borderId="0" xfId="0" applyFont="1" applyFill="1" applyBorder="1" applyAlignment="1">
      <alignment horizontal="center"/>
    </xf>
    <xf numFmtId="165" fontId="4" fillId="0" borderId="0" xfId="0" applyNumberFormat="1" applyFont="1" applyFill="1" applyBorder="1" applyAlignment="1">
      <alignment horizont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 xfId="0" applyFont="1" applyFill="1" applyBorder="1" applyAlignment="1">
      <alignment horizontal="center"/>
    </xf>
    <xf numFmtId="0" fontId="6" fillId="2" borderId="18" xfId="0" applyFont="1" applyFill="1" applyBorder="1" applyAlignment="1">
      <alignment horizontal="center"/>
    </xf>
    <xf numFmtId="0" fontId="6" fillId="2" borderId="15"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165" fontId="6" fillId="2" borderId="3" xfId="0" applyNumberFormat="1" applyFont="1" applyFill="1" applyBorder="1"/>
    <xf numFmtId="165" fontId="6" fillId="2" borderId="4" xfId="0" applyNumberFormat="1" applyFont="1" applyFill="1" applyBorder="1"/>
    <xf numFmtId="165" fontId="6" fillId="2" borderId="3" xfId="0" applyNumberFormat="1" applyFont="1" applyFill="1" applyBorder="1" applyAlignment="1">
      <alignment horizontal="center"/>
    </xf>
    <xf numFmtId="165" fontId="6" fillId="2" borderId="4" xfId="0" applyNumberFormat="1" applyFont="1" applyFill="1" applyBorder="1" applyAlignment="1">
      <alignment horizontal="center"/>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166" fontId="0" fillId="0" borderId="1" xfId="0" applyNumberFormat="1" applyBorder="1" applyAlignment="1">
      <alignment horizontal="center" vertical="center"/>
    </xf>
    <xf numFmtId="0" fontId="11" fillId="0" borderId="1" xfId="0" applyFont="1" applyFill="1" applyBorder="1" applyAlignment="1">
      <alignment horizontal="center" vertical="center"/>
    </xf>
    <xf numFmtId="0" fontId="0" fillId="0" borderId="20" xfId="0" applyBorder="1"/>
    <xf numFmtId="166" fontId="0" fillId="0" borderId="20" xfId="0" applyNumberFormat="1" applyBorder="1" applyAlignment="1">
      <alignment horizontal="center" vertical="center"/>
    </xf>
    <xf numFmtId="0" fontId="0" fillId="0" borderId="0" xfId="0" applyAlignment="1">
      <alignment horizontal="center"/>
    </xf>
    <xf numFmtId="14" fontId="9" fillId="0" borderId="22" xfId="0" applyNumberFormat="1" applyFont="1" applyBorder="1" applyAlignment="1">
      <alignment horizontal="center" vertical="center" wrapText="1"/>
    </xf>
    <xf numFmtId="14" fontId="11" fillId="0" borderId="22" xfId="0" applyNumberFormat="1" applyFont="1" applyFill="1" applyBorder="1" applyAlignment="1">
      <alignment horizontal="center" vertical="center"/>
    </xf>
    <xf numFmtId="0" fontId="0" fillId="0" borderId="22" xfId="0" applyBorder="1"/>
    <xf numFmtId="14" fontId="9" fillId="0" borderId="23" xfId="0" applyNumberFormat="1" applyFont="1" applyBorder="1" applyAlignment="1">
      <alignment horizontal="center" vertical="center" wrapText="1"/>
    </xf>
    <xf numFmtId="0" fontId="11" fillId="0" borderId="20" xfId="0" applyFont="1" applyFill="1" applyBorder="1" applyAlignment="1">
      <alignment horizontal="center" vertical="center"/>
    </xf>
    <xf numFmtId="0" fontId="9" fillId="0" borderId="21" xfId="0" applyFont="1" applyFill="1" applyBorder="1" applyAlignment="1">
      <alignment horizontal="center" vertical="center" wrapText="1"/>
    </xf>
    <xf numFmtId="166" fontId="0" fillId="0" borderId="21" xfId="0" applyNumberFormat="1" applyBorder="1" applyAlignment="1">
      <alignment horizontal="center" vertical="center"/>
    </xf>
    <xf numFmtId="0" fontId="6" fillId="2" borderId="9" xfId="0" applyFont="1" applyFill="1" applyBorder="1" applyAlignment="1">
      <alignment horizontal="center"/>
    </xf>
    <xf numFmtId="0" fontId="6" fillId="2" borderId="14" xfId="0" applyFont="1" applyFill="1" applyBorder="1" applyAlignment="1">
      <alignment horizontal="center"/>
    </xf>
    <xf numFmtId="0" fontId="6" fillId="2" borderId="18" xfId="0" applyFont="1" applyFill="1" applyBorder="1" applyAlignment="1">
      <alignment horizontal="center"/>
    </xf>
    <xf numFmtId="0" fontId="7" fillId="0" borderId="0" xfId="0" applyNumberFormat="1" applyFont="1" applyAlignment="1">
      <alignment horizontal="center" vertical="center"/>
    </xf>
    <xf numFmtId="0" fontId="7" fillId="0" borderId="0" xfId="0" applyNumberFormat="1" applyFont="1" applyAlignment="1">
      <alignment horizontal="center" vertical="center" wrapText="1"/>
    </xf>
    <xf numFmtId="0" fontId="6" fillId="2"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9" fillId="0" borderId="24" xfId="0" applyFont="1" applyBorder="1" applyAlignment="1">
      <alignment horizontal="center" vertical="center" wrapText="1"/>
    </xf>
    <xf numFmtId="14" fontId="9" fillId="0" borderId="25" xfId="0" applyNumberFormat="1" applyFont="1" applyBorder="1" applyAlignment="1">
      <alignment horizontal="center" vertical="center" wrapText="1"/>
    </xf>
    <xf numFmtId="0" fontId="11" fillId="0" borderId="26"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6" xfId="0" applyFont="1" applyFill="1" applyBorder="1" applyAlignment="1">
      <alignment horizontal="center" vertical="center" wrapText="1"/>
    </xf>
    <xf numFmtId="166" fontId="0" fillId="0" borderId="26" xfId="0" applyNumberForma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0" borderId="0" xfId="0" applyFont="1" applyAlignment="1">
      <alignment horizontal="justify" vertical="center"/>
    </xf>
    <xf numFmtId="0" fontId="13" fillId="0" borderId="0" xfId="0" applyFont="1" applyAlignment="1">
      <alignment horizontal="justify" vertical="center"/>
    </xf>
    <xf numFmtId="173" fontId="2" fillId="0" borderId="1" xfId="0" applyNumberFormat="1" applyFont="1" applyBorder="1" applyAlignment="1">
      <alignment horizontal="justify" vertical="center"/>
    </xf>
    <xf numFmtId="166" fontId="11" fillId="0" borderId="25" xfId="0" applyNumberFormat="1" applyFont="1" applyFill="1" applyBorder="1" applyAlignment="1">
      <alignment horizontal="center" vertical="center"/>
    </xf>
    <xf numFmtId="166" fontId="11" fillId="0" borderId="22" xfId="0" applyNumberFormat="1" applyFont="1" applyFill="1" applyBorder="1" applyAlignment="1">
      <alignment horizontal="center" vertical="center"/>
    </xf>
    <xf numFmtId="166" fontId="0" fillId="0" borderId="22" xfId="0" applyNumberFormat="1" applyBorder="1" applyAlignment="1">
      <alignment vertical="center"/>
    </xf>
    <xf numFmtId="0" fontId="13" fillId="0" borderId="1" xfId="0" quotePrefix="1" applyFont="1" applyBorder="1" applyAlignment="1">
      <alignment horizontal="center" vertical="center" wrapText="1"/>
    </xf>
    <xf numFmtId="0" fontId="0" fillId="0" borderId="1" xfId="0" applyBorder="1"/>
    <xf numFmtId="0" fontId="13" fillId="0" borderId="1" xfId="0" quotePrefix="1" applyFont="1" applyBorder="1" applyAlignment="1">
      <alignment horizontal="justify" vertical="center"/>
    </xf>
    <xf numFmtId="0" fontId="13" fillId="0" borderId="1" xfId="0" applyFont="1" applyBorder="1" applyAlignment="1">
      <alignment horizontal="justify" vertical="center"/>
    </xf>
    <xf numFmtId="0" fontId="14" fillId="0" borderId="1" xfId="0" quotePrefix="1" applyFont="1" applyBorder="1" applyAlignment="1">
      <alignment horizontal="center" vertical="center" wrapText="1"/>
    </xf>
    <xf numFmtId="166" fontId="0" fillId="0" borderId="22" xfId="0" applyNumberFormat="1" applyBorder="1" applyAlignment="1">
      <alignment horizontal="center" vertical="center"/>
    </xf>
    <xf numFmtId="166" fontId="0" fillId="0" borderId="23" xfId="0" applyNumberFormat="1" applyBorder="1" applyAlignment="1">
      <alignment horizontal="center" vertical="center"/>
    </xf>
    <xf numFmtId="166" fontId="0" fillId="0" borderId="9" xfId="0" applyNumberFormat="1" applyBorder="1" applyAlignment="1">
      <alignmen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view="pageBreakPreview" zoomScale="70" zoomScaleNormal="80" zoomScaleSheetLayoutView="70" workbookViewId="0">
      <selection activeCell="C10" sqref="C10"/>
    </sheetView>
  </sheetViews>
  <sheetFormatPr baseColWidth="10" defaultColWidth="22" defaultRowHeight="15.5" x14ac:dyDescent="0.35"/>
  <cols>
    <col min="1" max="1" width="32.1796875" style="1" customWidth="1"/>
    <col min="2" max="2" width="22" style="1"/>
    <col min="3" max="3" width="61" style="1" customWidth="1"/>
    <col min="4" max="4" width="26.54296875" style="1" customWidth="1"/>
    <col min="5" max="5" width="24.81640625" style="1" customWidth="1"/>
    <col min="6" max="6" width="26" style="1" customWidth="1"/>
    <col min="7" max="16384" width="22" style="1"/>
  </cols>
  <sheetData>
    <row r="2" spans="1:6" ht="39" customHeight="1" x14ac:dyDescent="0.35">
      <c r="A2" s="51" t="s">
        <v>15</v>
      </c>
      <c r="B2" s="51"/>
      <c r="C2" s="51"/>
      <c r="D2" s="51"/>
      <c r="E2" s="51"/>
      <c r="F2" s="51"/>
    </row>
    <row r="3" spans="1:6" ht="27.75" customHeight="1" x14ac:dyDescent="0.35">
      <c r="A3" s="52" t="s">
        <v>0</v>
      </c>
      <c r="B3" s="52"/>
      <c r="C3" s="52"/>
      <c r="D3" s="52"/>
      <c r="E3" s="52"/>
      <c r="F3" s="52"/>
    </row>
    <row r="4" spans="1:6" ht="33" customHeight="1" x14ac:dyDescent="0.35">
      <c r="A4" s="51" t="s">
        <v>9</v>
      </c>
      <c r="B4" s="51"/>
      <c r="C4" s="51"/>
      <c r="D4" s="51"/>
      <c r="E4" s="51"/>
      <c r="F4" s="51"/>
    </row>
    <row r="5" spans="1:6" ht="16" thickBot="1" x14ac:dyDescent="0.4"/>
    <row r="6" spans="1:6" ht="39.75" customHeight="1" thickBot="1" x14ac:dyDescent="0.4">
      <c r="A6" s="53" t="s">
        <v>14</v>
      </c>
      <c r="B6" s="54"/>
      <c r="C6" s="54"/>
      <c r="D6" s="54"/>
      <c r="E6" s="54"/>
      <c r="F6" s="55"/>
    </row>
    <row r="7" spans="1:6" ht="39" customHeight="1" thickBot="1" x14ac:dyDescent="0.4">
      <c r="A7" s="18" t="s">
        <v>5</v>
      </c>
      <c r="B7" s="19" t="s">
        <v>6</v>
      </c>
      <c r="C7" s="19" t="s">
        <v>11</v>
      </c>
      <c r="D7" s="20" t="s">
        <v>1</v>
      </c>
      <c r="E7" s="20" t="s">
        <v>2</v>
      </c>
      <c r="F7" s="21" t="s">
        <v>3</v>
      </c>
    </row>
    <row r="8" spans="1:6" ht="150.75" customHeight="1" x14ac:dyDescent="0.35">
      <c r="A8" s="2" t="s">
        <v>7</v>
      </c>
      <c r="B8" s="3">
        <v>2016</v>
      </c>
      <c r="C8" s="14" t="s">
        <v>27</v>
      </c>
      <c r="D8" s="4">
        <v>240000000</v>
      </c>
      <c r="E8" s="4">
        <v>240000000</v>
      </c>
      <c r="F8" s="5">
        <f>+D8+E8</f>
        <v>480000000</v>
      </c>
    </row>
    <row r="9" spans="1:6" ht="100.5" customHeight="1" x14ac:dyDescent="0.35">
      <c r="A9" s="2" t="s">
        <v>7</v>
      </c>
      <c r="B9" s="3">
        <v>2017</v>
      </c>
      <c r="C9" s="3" t="s">
        <v>10</v>
      </c>
      <c r="D9" s="4">
        <v>0</v>
      </c>
      <c r="E9" s="4">
        <v>0</v>
      </c>
      <c r="F9" s="5">
        <f>+D9+E9</f>
        <v>0</v>
      </c>
    </row>
    <row r="10" spans="1:6" ht="111" customHeight="1" x14ac:dyDescent="0.35">
      <c r="A10" s="2" t="s">
        <v>7</v>
      </c>
      <c r="B10" s="6">
        <v>2018</v>
      </c>
      <c r="C10" s="15" t="s">
        <v>17</v>
      </c>
      <c r="D10" s="7">
        <v>65000000</v>
      </c>
      <c r="E10" s="7">
        <v>50000000</v>
      </c>
      <c r="F10" s="5">
        <f>+D10+E10</f>
        <v>115000000</v>
      </c>
    </row>
    <row r="11" spans="1:6" ht="136.5" customHeight="1" thickBot="1" x14ac:dyDescent="0.4">
      <c r="A11" s="2" t="s">
        <v>7</v>
      </c>
      <c r="B11" s="6">
        <v>2019</v>
      </c>
      <c r="C11" s="15" t="s">
        <v>16</v>
      </c>
      <c r="D11" s="7">
        <v>28000000</v>
      </c>
      <c r="E11" s="7">
        <v>36000000</v>
      </c>
      <c r="F11" s="8">
        <f>D11+E11</f>
        <v>64000000</v>
      </c>
    </row>
    <row r="12" spans="1:6" ht="40.5" customHeight="1" thickBot="1" x14ac:dyDescent="0.45">
      <c r="A12" s="48" t="s">
        <v>4</v>
      </c>
      <c r="B12" s="49"/>
      <c r="C12" s="50"/>
      <c r="D12" s="29">
        <f>SUM(D8:D11)</f>
        <v>333000000</v>
      </c>
      <c r="E12" s="29">
        <f>SUM(E8:E11)</f>
        <v>326000000</v>
      </c>
      <c r="F12" s="30">
        <f>SUM(F8:F11)</f>
        <v>659000000</v>
      </c>
    </row>
    <row r="13" spans="1:6" ht="40.5" customHeight="1" x14ac:dyDescent="0.35">
      <c r="A13" s="16"/>
      <c r="B13" s="16"/>
      <c r="C13" s="16"/>
      <c r="D13" s="17"/>
      <c r="E13" s="17"/>
      <c r="F13" s="17"/>
    </row>
    <row r="14" spans="1:6" ht="40.5" customHeight="1" x14ac:dyDescent="0.35">
      <c r="A14" s="16"/>
      <c r="B14" s="16"/>
      <c r="C14" s="16"/>
      <c r="D14" s="17"/>
      <c r="E14" s="17"/>
      <c r="F14" s="17"/>
    </row>
    <row r="15" spans="1:6" ht="16" thickBot="1" x14ac:dyDescent="0.4"/>
    <row r="16" spans="1:6" ht="52.5" customHeight="1" thickBot="1" x14ac:dyDescent="0.4">
      <c r="A16" s="56" t="s">
        <v>18</v>
      </c>
      <c r="B16" s="57"/>
      <c r="C16" s="57"/>
      <c r="D16" s="57"/>
      <c r="E16" s="57"/>
      <c r="F16" s="58"/>
    </row>
    <row r="17" spans="1:6" ht="43.5" customHeight="1" thickBot="1" x14ac:dyDescent="0.45">
      <c r="A17" s="22" t="s">
        <v>5</v>
      </c>
      <c r="B17" s="23" t="s">
        <v>12</v>
      </c>
      <c r="C17" s="24" t="s">
        <v>11</v>
      </c>
      <c r="D17" s="25" t="s">
        <v>1</v>
      </c>
      <c r="E17" s="25" t="s">
        <v>2</v>
      </c>
      <c r="F17" s="26" t="s">
        <v>3</v>
      </c>
    </row>
    <row r="18" spans="1:6" ht="96" customHeight="1" thickBot="1" x14ac:dyDescent="0.4">
      <c r="A18" s="9" t="s">
        <v>8</v>
      </c>
      <c r="B18" s="10">
        <v>2019</v>
      </c>
      <c r="C18" s="13" t="s">
        <v>13</v>
      </c>
      <c r="D18" s="11">
        <v>12683877</v>
      </c>
      <c r="E18" s="11">
        <v>0</v>
      </c>
      <c r="F18" s="12">
        <f>D18+E18</f>
        <v>12683877</v>
      </c>
    </row>
    <row r="19" spans="1:6" ht="41.25" customHeight="1" thickBot="1" x14ac:dyDescent="0.45">
      <c r="A19" s="48" t="s">
        <v>4</v>
      </c>
      <c r="B19" s="49"/>
      <c r="C19" s="50"/>
      <c r="D19" s="27">
        <f>SUM(D18:D18)</f>
        <v>12683877</v>
      </c>
      <c r="E19" s="27">
        <f>SUM(E18:E18)</f>
        <v>0</v>
      </c>
      <c r="F19" s="28">
        <f>D19+E19</f>
        <v>12683877</v>
      </c>
    </row>
  </sheetData>
  <mergeCells count="7">
    <mergeCell ref="A19:C19"/>
    <mergeCell ref="A2:F2"/>
    <mergeCell ref="A3:F3"/>
    <mergeCell ref="A4:F4"/>
    <mergeCell ref="A6:F6"/>
    <mergeCell ref="A16:F16"/>
    <mergeCell ref="A12:C12"/>
  </mergeCell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C1" zoomScale="70" zoomScaleNormal="70" workbookViewId="0">
      <selection activeCell="F13" sqref="F13"/>
    </sheetView>
  </sheetViews>
  <sheetFormatPr baseColWidth="10" defaultRowHeight="14.5" x14ac:dyDescent="0.35"/>
  <cols>
    <col min="1" max="4" width="17.453125" customWidth="1"/>
    <col min="5" max="5" width="28.81640625" customWidth="1"/>
    <col min="6" max="7" width="32.453125" customWidth="1"/>
    <col min="8" max="8" width="15.54296875" style="40" customWidth="1"/>
    <col min="9" max="9" width="18" style="40" customWidth="1"/>
    <col min="10" max="10" width="14.1796875" bestFit="1" customWidth="1"/>
    <col min="11" max="11" width="62.7265625" customWidth="1"/>
  </cols>
  <sheetData>
    <row r="1" spans="1:11" ht="15" customHeight="1" x14ac:dyDescent="0.35">
      <c r="A1" s="65" t="s">
        <v>14</v>
      </c>
      <c r="B1" s="65"/>
      <c r="C1" s="65"/>
      <c r="D1" s="65"/>
      <c r="E1" s="65"/>
      <c r="F1" s="65"/>
      <c r="G1" s="65"/>
      <c r="H1" s="65"/>
      <c r="I1" s="65"/>
      <c r="J1" s="65"/>
      <c r="K1" s="65"/>
    </row>
    <row r="2" spans="1:11" x14ac:dyDescent="0.35">
      <c r="A2" s="66" t="s">
        <v>5</v>
      </c>
      <c r="B2" s="66" t="s">
        <v>6</v>
      </c>
      <c r="C2" s="66" t="s">
        <v>11</v>
      </c>
      <c r="D2" s="66" t="s">
        <v>19</v>
      </c>
      <c r="E2" s="66" t="s">
        <v>22</v>
      </c>
      <c r="F2" s="66" t="s">
        <v>23</v>
      </c>
      <c r="G2" s="66" t="s">
        <v>38</v>
      </c>
      <c r="H2" s="66" t="s">
        <v>1</v>
      </c>
      <c r="I2" s="66" t="s">
        <v>2</v>
      </c>
      <c r="J2" s="66" t="s">
        <v>3</v>
      </c>
      <c r="K2" s="66" t="s">
        <v>36</v>
      </c>
    </row>
    <row r="3" spans="1:11" ht="366" customHeight="1" x14ac:dyDescent="0.35">
      <c r="A3" s="59" t="s">
        <v>7</v>
      </c>
      <c r="B3" s="60">
        <v>42662</v>
      </c>
      <c r="C3" s="59" t="s">
        <v>20</v>
      </c>
      <c r="D3" s="61">
        <v>16090111</v>
      </c>
      <c r="E3" s="62" t="s">
        <v>21</v>
      </c>
      <c r="F3" s="63" t="s">
        <v>37</v>
      </c>
      <c r="G3" s="69">
        <v>1453700735</v>
      </c>
      <c r="H3" s="64"/>
      <c r="I3" s="64"/>
      <c r="J3" s="70">
        <v>0</v>
      </c>
      <c r="K3" s="73" t="s">
        <v>57</v>
      </c>
    </row>
    <row r="4" spans="1:11" ht="246" customHeight="1" x14ac:dyDescent="0.35">
      <c r="A4" s="31" t="s">
        <v>7</v>
      </c>
      <c r="B4" s="41">
        <v>42662</v>
      </c>
      <c r="C4" s="31" t="s">
        <v>20</v>
      </c>
      <c r="D4" s="37">
        <v>16090112</v>
      </c>
      <c r="E4" s="32" t="s">
        <v>21</v>
      </c>
      <c r="F4" s="33" t="s">
        <v>58</v>
      </c>
      <c r="G4" s="69">
        <v>2299108941</v>
      </c>
      <c r="H4" s="36">
        <v>20000000</v>
      </c>
      <c r="I4" s="36">
        <v>20000000</v>
      </c>
      <c r="J4" s="71">
        <f>H4+I4</f>
        <v>40000000</v>
      </c>
      <c r="K4" s="73" t="s">
        <v>59</v>
      </c>
    </row>
    <row r="5" spans="1:11" ht="41.25" customHeight="1" x14ac:dyDescent="0.35">
      <c r="A5" s="31" t="s">
        <v>7</v>
      </c>
      <c r="B5" s="42">
        <v>42672</v>
      </c>
      <c r="C5" s="31" t="s">
        <v>20</v>
      </c>
      <c r="D5" s="37">
        <v>16090113</v>
      </c>
      <c r="E5" s="32" t="s">
        <v>21</v>
      </c>
      <c r="F5" s="33" t="s">
        <v>60</v>
      </c>
      <c r="G5" s="69">
        <v>1434097996</v>
      </c>
      <c r="H5" s="36">
        <v>50000000</v>
      </c>
      <c r="I5" s="36">
        <v>0</v>
      </c>
      <c r="J5" s="71">
        <v>50000000</v>
      </c>
      <c r="K5" s="77" t="s">
        <v>75</v>
      </c>
    </row>
    <row r="6" spans="1:11" ht="182.5" customHeight="1" x14ac:dyDescent="0.35">
      <c r="A6" s="31" t="s">
        <v>7</v>
      </c>
      <c r="B6" s="42">
        <v>43757</v>
      </c>
      <c r="C6" s="31" t="s">
        <v>20</v>
      </c>
      <c r="D6" s="37">
        <v>16090114</v>
      </c>
      <c r="E6" s="32" t="s">
        <v>24</v>
      </c>
      <c r="F6" s="33" t="s">
        <v>61</v>
      </c>
      <c r="G6" s="69">
        <v>1330920000</v>
      </c>
      <c r="H6" s="36">
        <v>4000000</v>
      </c>
      <c r="I6" s="36">
        <v>6000000</v>
      </c>
      <c r="J6" s="71">
        <f t="shared" ref="J6:J15" si="0">H6+I6</f>
        <v>10000000</v>
      </c>
      <c r="K6" s="75" t="s">
        <v>62</v>
      </c>
    </row>
    <row r="7" spans="1:11" ht="160" customHeight="1" x14ac:dyDescent="0.35">
      <c r="A7" s="31" t="s">
        <v>7</v>
      </c>
      <c r="B7" s="42">
        <v>43757</v>
      </c>
      <c r="C7" s="31" t="s">
        <v>20</v>
      </c>
      <c r="D7" s="37">
        <v>16090115</v>
      </c>
      <c r="E7" s="32" t="s">
        <v>24</v>
      </c>
      <c r="F7" s="33" t="s">
        <v>63</v>
      </c>
      <c r="G7" s="69">
        <v>24886261</v>
      </c>
      <c r="H7" s="36">
        <v>25000000</v>
      </c>
      <c r="I7" s="36">
        <v>33000000</v>
      </c>
      <c r="J7" s="71">
        <f t="shared" si="0"/>
        <v>58000000</v>
      </c>
      <c r="K7" s="75" t="s">
        <v>64</v>
      </c>
    </row>
    <row r="8" spans="1:11" ht="337.5" customHeight="1" x14ac:dyDescent="0.35">
      <c r="A8" s="31" t="s">
        <v>7</v>
      </c>
      <c r="B8" s="42" t="s">
        <v>26</v>
      </c>
      <c r="C8" s="31" t="s">
        <v>20</v>
      </c>
      <c r="D8" s="37">
        <v>16090116</v>
      </c>
      <c r="E8" s="32" t="s">
        <v>25</v>
      </c>
      <c r="F8" s="33" t="s">
        <v>67</v>
      </c>
      <c r="G8" s="69">
        <v>14281000000</v>
      </c>
      <c r="H8" s="36">
        <v>20000000</v>
      </c>
      <c r="I8" s="36">
        <v>28000000</v>
      </c>
      <c r="J8" s="71">
        <f t="shared" si="0"/>
        <v>48000000</v>
      </c>
      <c r="K8" s="75" t="s">
        <v>65</v>
      </c>
    </row>
    <row r="9" spans="1:11" ht="105.5" customHeight="1" x14ac:dyDescent="0.35">
      <c r="A9" s="31" t="s">
        <v>7</v>
      </c>
      <c r="B9" s="42">
        <v>42662</v>
      </c>
      <c r="C9" s="31" t="s">
        <v>20</v>
      </c>
      <c r="D9" s="37">
        <v>16090117</v>
      </c>
      <c r="E9" s="32" t="s">
        <v>24</v>
      </c>
      <c r="F9" s="33" t="s">
        <v>66</v>
      </c>
      <c r="G9" s="69">
        <v>13089578</v>
      </c>
      <c r="H9" s="36">
        <v>2500000</v>
      </c>
      <c r="I9" s="36">
        <v>3500000</v>
      </c>
      <c r="J9" s="71">
        <f t="shared" si="0"/>
        <v>6000000</v>
      </c>
      <c r="K9" s="76" t="s">
        <v>68</v>
      </c>
    </row>
    <row r="10" spans="1:11" ht="182.5" customHeight="1" x14ac:dyDescent="0.35">
      <c r="A10" s="31" t="s">
        <v>7</v>
      </c>
      <c r="B10" s="41">
        <v>42662</v>
      </c>
      <c r="C10" s="31" t="s">
        <v>20</v>
      </c>
      <c r="D10" s="37">
        <v>16090118</v>
      </c>
      <c r="E10" s="32" t="s">
        <v>25</v>
      </c>
      <c r="F10" s="33" t="s">
        <v>71</v>
      </c>
      <c r="G10" s="69">
        <v>226000000</v>
      </c>
      <c r="H10" s="36">
        <v>40000000</v>
      </c>
      <c r="I10" s="36">
        <v>53000000</v>
      </c>
      <c r="J10" s="72">
        <f t="shared" si="0"/>
        <v>93000000</v>
      </c>
      <c r="K10" s="75" t="s">
        <v>69</v>
      </c>
    </row>
    <row r="11" spans="1:11" ht="145" customHeight="1" x14ac:dyDescent="0.35">
      <c r="A11" s="31" t="s">
        <v>7</v>
      </c>
      <c r="B11" s="41">
        <v>42671</v>
      </c>
      <c r="C11" s="31" t="s">
        <v>20</v>
      </c>
      <c r="D11" s="37">
        <v>16090119</v>
      </c>
      <c r="E11" s="32" t="s">
        <v>21</v>
      </c>
      <c r="F11" s="33" t="s">
        <v>70</v>
      </c>
      <c r="G11" s="69">
        <v>432530400</v>
      </c>
      <c r="H11" s="36">
        <v>27500000</v>
      </c>
      <c r="I11" s="36">
        <v>44300000</v>
      </c>
      <c r="J11" s="78">
        <f t="shared" si="0"/>
        <v>71800000</v>
      </c>
      <c r="K11" s="76" t="s">
        <v>72</v>
      </c>
    </row>
    <row r="12" spans="1:11" ht="168.5" customHeight="1" x14ac:dyDescent="0.35">
      <c r="A12" s="31" t="s">
        <v>7</v>
      </c>
      <c r="B12" s="41">
        <v>43236</v>
      </c>
      <c r="C12" s="31" t="s">
        <v>20</v>
      </c>
      <c r="D12" s="37">
        <v>17051212</v>
      </c>
      <c r="E12" s="32" t="s">
        <v>28</v>
      </c>
      <c r="F12" s="33" t="s">
        <v>73</v>
      </c>
      <c r="G12" s="69">
        <v>1504333604</v>
      </c>
      <c r="H12" s="36">
        <v>0</v>
      </c>
      <c r="I12" s="36">
        <v>0</v>
      </c>
      <c r="J12" s="78">
        <f t="shared" si="0"/>
        <v>0</v>
      </c>
      <c r="K12" s="76" t="s">
        <v>74</v>
      </c>
    </row>
    <row r="13" spans="1:11" ht="57" customHeight="1" x14ac:dyDescent="0.35">
      <c r="A13" s="31" t="s">
        <v>7</v>
      </c>
      <c r="B13" s="43"/>
      <c r="C13" s="31" t="s">
        <v>29</v>
      </c>
      <c r="D13" s="37" t="s">
        <v>31</v>
      </c>
      <c r="E13" s="32" t="s">
        <v>30</v>
      </c>
      <c r="F13" s="33" t="s">
        <v>32</v>
      </c>
      <c r="G13" s="33"/>
      <c r="H13" s="36">
        <v>7500000</v>
      </c>
      <c r="I13" s="36">
        <v>7500000</v>
      </c>
      <c r="J13" s="78">
        <f t="shared" si="0"/>
        <v>15000000</v>
      </c>
      <c r="K13" s="74"/>
    </row>
    <row r="14" spans="1:11" ht="76.5" customHeight="1" thickBot="1" x14ac:dyDescent="0.4">
      <c r="A14" s="34" t="s">
        <v>7</v>
      </c>
      <c r="B14" s="44">
        <v>2019</v>
      </c>
      <c r="C14" s="34" t="s">
        <v>29</v>
      </c>
      <c r="D14" s="45" t="s">
        <v>33</v>
      </c>
      <c r="E14" s="35" t="s">
        <v>34</v>
      </c>
      <c r="F14" s="38"/>
      <c r="G14" s="38"/>
      <c r="H14" s="39">
        <v>12000000</v>
      </c>
      <c r="I14" s="39">
        <v>44000000</v>
      </c>
      <c r="J14" s="79">
        <f t="shared" si="0"/>
        <v>56000000</v>
      </c>
      <c r="K14" s="74"/>
    </row>
    <row r="15" spans="1:11" ht="27.75" customHeight="1" thickBot="1" x14ac:dyDescent="0.4">
      <c r="F15" s="46" t="s">
        <v>35</v>
      </c>
      <c r="G15" s="46"/>
      <c r="H15" s="47">
        <f>SUM(H4:H14)</f>
        <v>208500000</v>
      </c>
      <c r="I15" s="47">
        <f>SUM(I4:I14)</f>
        <v>239300000</v>
      </c>
      <c r="J15" s="80">
        <f t="shared" si="0"/>
        <v>447800000</v>
      </c>
      <c r="K15" s="74"/>
    </row>
  </sheetData>
  <mergeCells count="1">
    <mergeCell ref="A1:K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3" workbookViewId="0">
      <selection activeCell="A8" sqref="A8"/>
    </sheetView>
  </sheetViews>
  <sheetFormatPr baseColWidth="10" defaultRowHeight="14.5" x14ac:dyDescent="0.35"/>
  <cols>
    <col min="1" max="1" width="88.26953125" customWidth="1"/>
  </cols>
  <sheetData>
    <row r="1" spans="1:1" ht="94.5" x14ac:dyDescent="0.35">
      <c r="A1" s="67" t="s">
        <v>56</v>
      </c>
    </row>
    <row r="2" spans="1:1" x14ac:dyDescent="0.35">
      <c r="A2" s="68"/>
    </row>
    <row r="3" spans="1:1" x14ac:dyDescent="0.35">
      <c r="A3" s="68"/>
    </row>
    <row r="4" spans="1:1" x14ac:dyDescent="0.35">
      <c r="A4" s="68"/>
    </row>
    <row r="5" spans="1:1" x14ac:dyDescent="0.35">
      <c r="A5" s="68"/>
    </row>
    <row r="6" spans="1:1" x14ac:dyDescent="0.35">
      <c r="A6" s="68" t="s">
        <v>55</v>
      </c>
    </row>
    <row r="7" spans="1:1" x14ac:dyDescent="0.35">
      <c r="A7" s="68"/>
    </row>
    <row r="8" spans="1:1" ht="210" x14ac:dyDescent="0.35">
      <c r="A8" s="68" t="s">
        <v>39</v>
      </c>
    </row>
    <row r="9" spans="1:1" ht="130" x14ac:dyDescent="0.35">
      <c r="A9" s="68" t="s">
        <v>40</v>
      </c>
    </row>
    <row r="10" spans="1:1" ht="90" x14ac:dyDescent="0.35">
      <c r="A10" s="68" t="s">
        <v>41</v>
      </c>
    </row>
    <row r="11" spans="1:1" ht="140" x14ac:dyDescent="0.35">
      <c r="A11" s="68" t="s">
        <v>42</v>
      </c>
    </row>
    <row r="12" spans="1:1" ht="60" x14ac:dyDescent="0.35">
      <c r="A12" s="68" t="s">
        <v>43</v>
      </c>
    </row>
    <row r="13" spans="1:1" ht="110" x14ac:dyDescent="0.35">
      <c r="A13" s="68" t="s">
        <v>44</v>
      </c>
    </row>
    <row r="14" spans="1:1" ht="122" x14ac:dyDescent="0.35">
      <c r="A14" s="68" t="s">
        <v>45</v>
      </c>
    </row>
    <row r="15" spans="1:1" ht="260" x14ac:dyDescent="0.35">
      <c r="A15" s="68" t="s">
        <v>46</v>
      </c>
    </row>
    <row r="16" spans="1:1" ht="260" x14ac:dyDescent="0.35">
      <c r="A16" s="68" t="s">
        <v>47</v>
      </c>
    </row>
    <row r="17" spans="1:1" ht="260" x14ac:dyDescent="0.35">
      <c r="A17" s="68" t="s">
        <v>48</v>
      </c>
    </row>
    <row r="18" spans="1:1" ht="60" x14ac:dyDescent="0.35">
      <c r="A18" s="68" t="s">
        <v>49</v>
      </c>
    </row>
    <row r="19" spans="1:1" ht="180" x14ac:dyDescent="0.35">
      <c r="A19" s="68" t="s">
        <v>50</v>
      </c>
    </row>
    <row r="20" spans="1:1" ht="60" x14ac:dyDescent="0.35">
      <c r="A20" s="68" t="s">
        <v>51</v>
      </c>
    </row>
    <row r="21" spans="1:1" ht="90" x14ac:dyDescent="0.35">
      <c r="A21" s="68" t="s">
        <v>52</v>
      </c>
    </row>
    <row r="22" spans="1:1" ht="190" x14ac:dyDescent="0.35">
      <c r="A22" s="68" t="s">
        <v>53</v>
      </c>
    </row>
    <row r="23" spans="1:1" ht="130" x14ac:dyDescent="0.35">
      <c r="A23" s="68"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SINIESTRALIDAD</vt:lpstr>
      <vt:lpstr>DETALLADO </vt:lpstr>
      <vt:lpstr>Hoja1</vt:lpstr>
      <vt:lpstr>SINIESTRALIDAD!Área_de_impresión</vt:lpstr>
      <vt:lpstr>'DETALLADO '!OLE_LINK1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SUPROTECCION LTDA</cp:lastModifiedBy>
  <cp:lastPrinted>2019-12-19T16:46:26Z</cp:lastPrinted>
  <dcterms:created xsi:type="dcterms:W3CDTF">2017-09-26T22:13:43Z</dcterms:created>
  <dcterms:modified xsi:type="dcterms:W3CDTF">2020-02-12T20:51:06Z</dcterms:modified>
</cp:coreProperties>
</file>